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4260" windowHeight="26020" tabRatio="906" activeTab="1"/>
  </bookViews>
  <sheets>
    <sheet name="Budgeting Notes" sheetId="3" r:id="rId1"/>
    <sheet name="CES" sheetId="5" r:id="rId2"/>
    <sheet name="Sheet2" sheetId="7" r:id="rId3"/>
  </sheets>
  <definedNames>
    <definedName name="_xlnm.Print_Area" localSheetId="1">CES!$A$1:$H$77</definedName>
    <definedName name="_xlnm.Print_Titles" localSheetId="1">CES!$1:$3</definedName>
  </definedNames>
  <calcPr calcId="140001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E40" i="5" l="1"/>
  <c r="G19" i="5"/>
  <c r="G14" i="5"/>
  <c r="G15" i="5"/>
  <c r="G16" i="5"/>
  <c r="J36" i="5"/>
  <c r="G25" i="5"/>
  <c r="G26" i="5"/>
  <c r="H63" i="5"/>
  <c r="H64" i="5"/>
  <c r="H65" i="5"/>
  <c r="H66" i="5"/>
  <c r="H67" i="5"/>
  <c r="H68" i="5"/>
  <c r="H69" i="5"/>
  <c r="H70" i="5"/>
  <c r="H71" i="5"/>
  <c r="H72" i="5"/>
  <c r="H73" i="5"/>
  <c r="H74" i="5"/>
  <c r="H75" i="5"/>
  <c r="G11" i="5"/>
  <c r="G12" i="5"/>
  <c r="G13" i="5"/>
  <c r="G17" i="5"/>
  <c r="H61" i="5"/>
  <c r="H62" i="5"/>
  <c r="H60" i="5"/>
  <c r="H59" i="5"/>
  <c r="H58" i="5"/>
  <c r="H57" i="5"/>
  <c r="H56" i="5"/>
  <c r="H55" i="5"/>
  <c r="H54" i="5"/>
  <c r="H53" i="5"/>
  <c r="H52" i="5"/>
  <c r="H51" i="5"/>
  <c r="H50" i="5"/>
  <c r="H49" i="5"/>
  <c r="E45" i="5"/>
  <c r="E30" i="5"/>
  <c r="F30" i="5"/>
  <c r="G7" i="5"/>
  <c r="G8" i="5"/>
  <c r="G9" i="5"/>
  <c r="G10" i="5"/>
  <c r="G18" i="5"/>
  <c r="G20" i="5"/>
  <c r="G21" i="5"/>
  <c r="G22" i="5"/>
  <c r="G23" i="5"/>
  <c r="G24" i="5"/>
  <c r="G27" i="5"/>
  <c r="G28" i="5"/>
  <c r="F45" i="5"/>
  <c r="F77" i="5"/>
  <c r="G45" i="5"/>
  <c r="G77" i="5"/>
  <c r="E77" i="5"/>
  <c r="H45" i="5"/>
  <c r="G30" i="5"/>
  <c r="H77" i="5"/>
</calcChain>
</file>

<file path=xl/sharedStrings.xml><?xml version="1.0" encoding="utf-8"?>
<sst xmlns="http://schemas.openxmlformats.org/spreadsheetml/2006/main" count="398" uniqueCount="191">
  <si>
    <t>DEPT #</t>
  </si>
  <si>
    <t>ACCT #</t>
  </si>
  <si>
    <t>DESCRIPTION</t>
  </si>
  <si>
    <t>REVENUE</t>
  </si>
  <si>
    <t>EXPENSE</t>
  </si>
  <si>
    <t>DIFFERENCE</t>
  </si>
  <si>
    <t>SCHOOL BUDGETING - 2007/2008</t>
  </si>
  <si>
    <t>TOTALS</t>
  </si>
  <si>
    <t>DGF (Division Generated Funds) BUDGET</t>
  </si>
  <si>
    <t>SGF (School Generated Funds) BUDGET</t>
  </si>
  <si>
    <t>Principals Budget (3000-9910) -</t>
  </si>
  <si>
    <t>Native Supplies -</t>
  </si>
  <si>
    <t>ALLOCATION</t>
  </si>
  <si>
    <t>Other (specify)</t>
  </si>
  <si>
    <t>DGF portion of Student Fees -</t>
  </si>
  <si>
    <t>DGF</t>
  </si>
  <si>
    <t>SOURCES OF CASH</t>
  </si>
  <si>
    <t>USES OF CASH</t>
  </si>
  <si>
    <t>DGF portion of Opening Bank -</t>
  </si>
  <si>
    <t>Westwind School Division No.74</t>
  </si>
  <si>
    <t>UNBUDGETED</t>
  </si>
  <si>
    <t>Concession-Basic S-Fundraiser</t>
  </si>
  <si>
    <t>Student Union S-St Fees</t>
  </si>
  <si>
    <t>Scholarship/Award S-Donations</t>
  </si>
  <si>
    <t>Breakfast Learning S-Donations</t>
  </si>
  <si>
    <t>PD Costs - ATA S-Other</t>
  </si>
  <si>
    <t>Staff-Social Com S-Other</t>
  </si>
  <si>
    <t>Interest Earned S-Other</t>
  </si>
  <si>
    <t>GST Rebate S-Other</t>
  </si>
  <si>
    <t>Principals Budget D-Gen Supply</t>
  </si>
  <si>
    <t>Principals Budget D-Postage</t>
  </si>
  <si>
    <t>Principals Budget D-Paper</t>
  </si>
  <si>
    <t>Principals Budget D-Copier</t>
  </si>
  <si>
    <t>Principals Budget D-Copy Lease</t>
  </si>
  <si>
    <t>Principals Budget D-Furniture</t>
  </si>
  <si>
    <t>Principals Budget D-Cable</t>
  </si>
  <si>
    <t>Principals Budget D-AV</t>
  </si>
  <si>
    <t>TOTAL</t>
  </si>
  <si>
    <t>BUDGET</t>
  </si>
  <si>
    <t>Student Fee</t>
  </si>
  <si>
    <t>Cardston Elementary School</t>
  </si>
  <si>
    <t>Concession-Lunch S-Fundraiser</t>
  </si>
  <si>
    <t>Pow - Wow S-Fundraiser</t>
  </si>
  <si>
    <t>Retirement Gift S-Other</t>
  </si>
  <si>
    <t>Resource &amp; Insurance</t>
  </si>
  <si>
    <t>SGF Copier Cost Alloca S-Other</t>
  </si>
  <si>
    <t>PD Balance</t>
  </si>
  <si>
    <t>FORWARD</t>
  </si>
  <si>
    <t>Principals Budget D-Class Supp</t>
  </si>
  <si>
    <t>Carryforward Balances</t>
  </si>
  <si>
    <t>Principals Budget D-First Aid</t>
  </si>
  <si>
    <t>Principals Budget D-Rewards/In</t>
  </si>
  <si>
    <t>Society Grants S-Donations</t>
  </si>
  <si>
    <t>Rewards/Incentives S-Other</t>
  </si>
  <si>
    <t>Site Based PD -</t>
  </si>
  <si>
    <t>1001</t>
  </si>
  <si>
    <t>1007</t>
  </si>
  <si>
    <t>1205</t>
  </si>
  <si>
    <t>1306</t>
  </si>
  <si>
    <t>1210</t>
  </si>
  <si>
    <t>1500</t>
  </si>
  <si>
    <t>1502</t>
  </si>
  <si>
    <t>1505</t>
  </si>
  <si>
    <t>1180</t>
  </si>
  <si>
    <t>1403</t>
  </si>
  <si>
    <t>1406</t>
  </si>
  <si>
    <t>1350</t>
  </si>
  <si>
    <t>1420</t>
  </si>
  <si>
    <t>Wellness Program S-Other</t>
  </si>
  <si>
    <t>1530</t>
  </si>
  <si>
    <t>1600</t>
  </si>
  <si>
    <t>1601</t>
  </si>
  <si>
    <t>1602</t>
  </si>
  <si>
    <t>1610</t>
  </si>
  <si>
    <t>1615</t>
  </si>
  <si>
    <t>3005</t>
  </si>
  <si>
    <t>5911</t>
  </si>
  <si>
    <t>5912</t>
  </si>
  <si>
    <t>Principals Budget D-Office Sup</t>
  </si>
  <si>
    <t>5913</t>
  </si>
  <si>
    <t>5915</t>
  </si>
  <si>
    <t>5930</t>
  </si>
  <si>
    <t>Principals Budget D-Computer S</t>
  </si>
  <si>
    <t>5935</t>
  </si>
  <si>
    <t>Principals Budget D-Telephone/</t>
  </si>
  <si>
    <t>5940</t>
  </si>
  <si>
    <t>5945</t>
  </si>
  <si>
    <t>5950</t>
  </si>
  <si>
    <t>5955</t>
  </si>
  <si>
    <t>5960</t>
  </si>
  <si>
    <t>5965</t>
  </si>
  <si>
    <t>5970</t>
  </si>
  <si>
    <t>Principals Budget D-Maint Supp</t>
  </si>
  <si>
    <t>5985</t>
  </si>
  <si>
    <t>3800</t>
  </si>
  <si>
    <t>5905</t>
  </si>
  <si>
    <t>Principals Budget D-Bank Charg</t>
  </si>
  <si>
    <t>5910</t>
  </si>
  <si>
    <t>3025</t>
  </si>
  <si>
    <t>One-Time Funding D-General Exp</t>
  </si>
  <si>
    <t>3050</t>
  </si>
  <si>
    <t>Trans-Curriculum D-General Exp</t>
  </si>
  <si>
    <t>3100</t>
  </si>
  <si>
    <t>Native Sup-Gen D-General Expen</t>
  </si>
  <si>
    <t>3101</t>
  </si>
  <si>
    <t>Native Sup-Ath D-General Expen</t>
  </si>
  <si>
    <t>3102</t>
  </si>
  <si>
    <t>Native Sup-Class D-General Exp</t>
  </si>
  <si>
    <t>3103</t>
  </si>
  <si>
    <t>Native Sup-Fld Tp D-General Ex</t>
  </si>
  <si>
    <t>3104</t>
  </si>
  <si>
    <t>Native Sup-FNMI D-General Expe</t>
  </si>
  <si>
    <t>3200</t>
  </si>
  <si>
    <t>PD - Site Based D-General Expe</t>
  </si>
  <si>
    <t>3202</t>
  </si>
  <si>
    <t>PD - Other D-General Expense</t>
  </si>
  <si>
    <t>3204</t>
  </si>
  <si>
    <t>Subsistence-Cert D-General Exp</t>
  </si>
  <si>
    <t>3205</t>
  </si>
  <si>
    <t>Subsistence-Uncer D-General Ex</t>
  </si>
  <si>
    <t>3208</t>
  </si>
  <si>
    <t>PD-Staff Develop D-General Exp</t>
  </si>
  <si>
    <t>3210</t>
  </si>
  <si>
    <t>ATA PD D-General Expense</t>
  </si>
  <si>
    <t>3304</t>
  </si>
  <si>
    <t>St Fee - Text/Ins D-General Ex</t>
  </si>
  <si>
    <t>3310</t>
  </si>
  <si>
    <t>St Fee - Shuttle D-General Exp</t>
  </si>
  <si>
    <t>3402</t>
  </si>
  <si>
    <t>St Fee - Kinder D-General Expe</t>
  </si>
  <si>
    <t>3404</t>
  </si>
  <si>
    <t>St Fee- Preschool D-General Ex</t>
  </si>
  <si>
    <t>3424</t>
  </si>
  <si>
    <t>Option-Music D-General Expense</t>
  </si>
  <si>
    <t>3500</t>
  </si>
  <si>
    <t>Elem Text Purch D-General Expe</t>
  </si>
  <si>
    <t>3506</t>
  </si>
  <si>
    <t>Elem Text - Math D-General Exp</t>
  </si>
  <si>
    <t>3512</t>
  </si>
  <si>
    <t>Elem Text - Sp Ed D-General Ex</t>
  </si>
  <si>
    <t>Library Book Prch D-General Ex</t>
  </si>
  <si>
    <t>3900</t>
  </si>
  <si>
    <t>Class-Art D-General Expense</t>
  </si>
  <si>
    <t>3911</t>
  </si>
  <si>
    <t>Class-Early Lit D-General Expe</t>
  </si>
  <si>
    <t>3914</t>
  </si>
  <si>
    <t>Class-Grade 1 D-General Expens</t>
  </si>
  <si>
    <t>3916</t>
  </si>
  <si>
    <t>Class-Grade 2 D-General Expens</t>
  </si>
  <si>
    <t>3918</t>
  </si>
  <si>
    <t>Class-Grade 3 D-General Expens</t>
  </si>
  <si>
    <t>3920</t>
  </si>
  <si>
    <t>Class-Grade 4 D-General Expens</t>
  </si>
  <si>
    <t>3922</t>
  </si>
  <si>
    <t>Class-Grade 5 D-General Expens</t>
  </si>
  <si>
    <t>3933</t>
  </si>
  <si>
    <t>Class-Phys Ed D-General Expens</t>
  </si>
  <si>
    <t>3940</t>
  </si>
  <si>
    <t>Class-Special Ed D-General Exp</t>
  </si>
  <si>
    <t>3942</t>
  </si>
  <si>
    <t>Class-Speech D-General Expense</t>
  </si>
  <si>
    <t>3950</t>
  </si>
  <si>
    <t>Class-Testing D-General Expens</t>
  </si>
  <si>
    <t>3955</t>
  </si>
  <si>
    <t>Class-ECS D-General Expense</t>
  </si>
  <si>
    <t>3960</t>
  </si>
  <si>
    <t>3980</t>
  </si>
  <si>
    <t>Tech Hardware D-General Expens</t>
  </si>
  <si>
    <t>3982</t>
  </si>
  <si>
    <t>Tech Software D-General Expens</t>
  </si>
  <si>
    <t>3984</t>
  </si>
  <si>
    <t>Tech Supplies D-General Expens</t>
  </si>
  <si>
    <t>3986</t>
  </si>
  <si>
    <t>Tech Maint/Repair D-General Ex</t>
  </si>
  <si>
    <t>4000</t>
  </si>
  <si>
    <t>PUF Supplies D-General Expense</t>
  </si>
  <si>
    <t>4100</t>
  </si>
  <si>
    <t>A.I.S.I. Projects D-General Ex</t>
  </si>
  <si>
    <t>1560</t>
  </si>
  <si>
    <t xml:space="preserve"> </t>
  </si>
  <si>
    <t>SCHOOL BUDGETING - 2017/2018</t>
  </si>
  <si>
    <t>Kid's Marathon S-Fundraiser</t>
  </si>
  <si>
    <t>Parent/Sc Council S-Fundraiser</t>
  </si>
  <si>
    <t>1295</t>
  </si>
  <si>
    <t>Cardston Active Family S-Other</t>
  </si>
  <si>
    <t>1299</t>
  </si>
  <si>
    <t>Canada 150 S-Donations</t>
  </si>
  <si>
    <t>Choir Group S-St Fees</t>
  </si>
  <si>
    <t>Trans-Extra Curr S-St Fees</t>
  </si>
  <si>
    <t>Literacy S-Donations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</si>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</sst>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color indexed="9"/>
      <name val="Arial"/>
      <family val="2"/>
    </font>
    <font>
      <sz val="10"/>
      <color indexed="9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1" fillId="28" borderId="0" applyNumberFormat="0" applyBorder="0" applyAlignment="0" applyProtection="0"/>
    <xf numFmtId="0" fontId="12" fillId="29" borderId="8" applyNumberFormat="0" applyAlignment="0" applyProtection="0"/>
    <xf numFmtId="0" fontId="13" fillId="30" borderId="9" applyNumberFormat="0" applyAlignment="0" applyProtection="0"/>
    <xf numFmtId="0" fontId="14" fillId="0" borderId="0" applyNumberFormat="0" applyFill="0" applyBorder="0" applyAlignment="0" applyProtection="0"/>
    <xf numFmtId="0" fontId="15" fillId="31" borderId="0" applyNumberFormat="0" applyBorder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9" fillId="32" borderId="8" applyNumberFormat="0" applyAlignment="0" applyProtection="0"/>
    <xf numFmtId="0" fontId="20" fillId="0" borderId="13" applyNumberFormat="0" applyFill="0" applyAlignment="0" applyProtection="0"/>
    <xf numFmtId="0" fontId="21" fillId="33" borderId="0" applyNumberFormat="0" applyBorder="0" applyAlignment="0" applyProtection="0"/>
    <xf numFmtId="0" fontId="9" fillId="34" borderId="14" applyNumberFormat="0" applyFont="0" applyAlignment="0" applyProtection="0"/>
    <xf numFmtId="0" fontId="22" fillId="29" borderId="15" applyNumberFormat="0" applyAlignment="0" applyProtection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0" applyNumberFormat="0" applyFill="0" applyBorder="0" applyAlignment="0" applyProtection="0"/>
  </cellStyleXfs>
  <cellXfs count="50">
    <xf numFmtId="0" fontId="0" fillId="0" borderId="0" xfId="0"/>
    <xf numFmtId="3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/>
    <xf numFmtId="0" fontId="3" fillId="2" borderId="0" xfId="0" applyFont="1" applyFill="1"/>
    <xf numFmtId="0" fontId="4" fillId="2" borderId="0" xfId="0" applyFont="1" applyFill="1"/>
    <xf numFmtId="0" fontId="3" fillId="2" borderId="2" xfId="0" applyFont="1" applyFill="1" applyBorder="1"/>
    <xf numFmtId="0" fontId="4" fillId="2" borderId="2" xfId="0" applyFont="1" applyFill="1" applyBorder="1"/>
    <xf numFmtId="0" fontId="0" fillId="0" borderId="0" xfId="0" applyBorder="1"/>
    <xf numFmtId="3" fontId="0" fillId="0" borderId="1" xfId="0" applyNumberFormat="1" applyBorder="1"/>
    <xf numFmtId="3" fontId="5" fillId="0" borderId="1" xfId="0" applyNumberFormat="1" applyFont="1" applyBorder="1"/>
    <xf numFmtId="3" fontId="2" fillId="0" borderId="2" xfId="0" applyNumberFormat="1" applyFont="1" applyBorder="1"/>
    <xf numFmtId="3" fontId="5" fillId="0" borderId="0" xfId="0" applyNumberFormat="1" applyFont="1" applyBorder="1"/>
    <xf numFmtId="3" fontId="0" fillId="0" borderId="0" xfId="0" applyNumberFormat="1" applyBorder="1"/>
    <xf numFmtId="3" fontId="5" fillId="0" borderId="3" xfId="0" applyNumberFormat="1" applyFont="1" applyBorder="1"/>
    <xf numFmtId="3" fontId="0" fillId="0" borderId="3" xfId="0" applyNumberFormat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4" xfId="0" applyFont="1" applyBorder="1"/>
    <xf numFmtId="0" fontId="7" fillId="0" borderId="0" xfId="0" applyFont="1" applyAlignment="1">
      <alignment horizontal="right"/>
    </xf>
    <xf numFmtId="0" fontId="2" fillId="0" borderId="0" xfId="0" applyFont="1" applyBorder="1"/>
    <xf numFmtId="164" fontId="2" fillId="0" borderId="5" xfId="0" applyNumberFormat="1" applyFont="1" applyFill="1" applyBorder="1"/>
    <xf numFmtId="0" fontId="6" fillId="0" borderId="1" xfId="0" applyFont="1" applyBorder="1"/>
    <xf numFmtId="0" fontId="6" fillId="0" borderId="4" xfId="0" applyFont="1" applyBorder="1"/>
    <xf numFmtId="4" fontId="2" fillId="0" borderId="2" xfId="0" applyNumberFormat="1" applyFont="1" applyBorder="1"/>
    <xf numFmtId="0" fontId="8" fillId="0" borderId="0" xfId="0" applyFont="1" applyBorder="1"/>
    <xf numFmtId="0" fontId="0" fillId="0" borderId="2" xfId="0" applyBorder="1"/>
    <xf numFmtId="164" fontId="2" fillId="0" borderId="6" xfId="0" applyNumberFormat="1" applyFont="1" applyBorder="1"/>
    <xf numFmtId="164" fontId="2" fillId="0" borderId="2" xfId="0" applyNumberFormat="1" applyFont="1" applyBorder="1"/>
    <xf numFmtId="164" fontId="6" fillId="3" borderId="7" xfId="0" applyNumberFormat="1" applyFont="1" applyFill="1" applyBorder="1"/>
    <xf numFmtId="0" fontId="0" fillId="0" borderId="0" xfId="0" applyAlignment="1">
      <alignment horizontal="center"/>
    </xf>
    <xf numFmtId="164" fontId="6" fillId="35" borderId="2" xfId="0" applyNumberFormat="1" applyFont="1" applyFill="1" applyBorder="1"/>
    <xf numFmtId="0" fontId="4" fillId="36" borderId="0" xfId="0" applyFont="1" applyFill="1" applyBorder="1"/>
    <xf numFmtId="0" fontId="3" fillId="36" borderId="0" xfId="0" applyFont="1" applyFill="1" applyBorder="1"/>
    <xf numFmtId="164" fontId="6" fillId="35" borderId="7" xfId="0" applyNumberFormat="1" applyFont="1" applyFill="1" applyBorder="1"/>
    <xf numFmtId="0" fontId="4" fillId="36" borderId="2" xfId="0" applyFont="1" applyFill="1" applyBorder="1"/>
    <xf numFmtId="0" fontId="3" fillId="36" borderId="2" xfId="0" applyFont="1" applyFill="1" applyBorder="1"/>
    <xf numFmtId="0" fontId="0" fillId="36" borderId="2" xfId="0" applyFill="1" applyBorder="1"/>
    <xf numFmtId="0" fontId="0" fillId="36" borderId="0" xfId="0" applyFill="1" applyBorder="1"/>
    <xf numFmtId="164" fontId="6" fillId="37" borderId="2" xfId="0" applyNumberFormat="1" applyFont="1" applyFill="1" applyBorder="1"/>
    <xf numFmtId="164" fontId="6" fillId="0" borderId="0" xfId="0" applyNumberFormat="1" applyFont="1" applyFill="1" applyBorder="1"/>
    <xf numFmtId="0" fontId="5" fillId="38" borderId="0" xfId="0" applyFont="1" applyFill="1" applyBorder="1"/>
    <xf numFmtId="164" fontId="6" fillId="38" borderId="2" xfId="0" applyNumberFormat="1" applyFont="1" applyFill="1" applyBorder="1"/>
    <xf numFmtId="164" fontId="6" fillId="38" borderId="7" xfId="0" applyNumberFormat="1" applyFont="1" applyFill="1" applyBorder="1"/>
    <xf numFmtId="4" fontId="5" fillId="37" borderId="0" xfId="0" applyNumberFormat="1" applyFont="1" applyFill="1"/>
    <xf numFmtId="4" fontId="5" fillId="35" borderId="0" xfId="0" applyNumberFormat="1" applyFont="1" applyFill="1"/>
    <xf numFmtId="4" fontId="0" fillId="37" borderId="0" xfId="0" applyNumberFormat="1" applyFill="1"/>
    <xf numFmtId="164" fontId="0" fillId="0" borderId="0" xfId="0" applyNumberFormat="1"/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 2" xfId="37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"/>
  <sheetViews>
    <sheetView workbookViewId="0">
      <selection activeCell="A3" sqref="A3"/>
    </sheetView>
  </sheetViews>
  <sheetFormatPr baseColWidth="10" defaultColWidth="8.83203125" defaultRowHeight="12" x14ac:dyDescent="0"/>
  <cols>
    <col min="1" max="7" width="13.83203125" customWidth="1"/>
  </cols>
  <sheetData>
    <row r="1" spans="1:7" ht="15">
      <c r="A1" s="6" t="s">
        <v>6</v>
      </c>
      <c r="B1" s="7"/>
      <c r="C1" s="7"/>
      <c r="D1" s="7"/>
      <c r="E1" s="7"/>
      <c r="F1" s="7"/>
      <c r="G1" s="7"/>
    </row>
    <row r="2" spans="1:7" ht="16" thickBot="1">
      <c r="A2" s="8" t="s">
        <v>19</v>
      </c>
      <c r="B2" s="9"/>
      <c r="C2" s="9"/>
      <c r="D2" s="9"/>
      <c r="E2" s="9"/>
      <c r="F2" s="9"/>
      <c r="G2" s="9"/>
    </row>
  </sheetData>
  <phoneticPr fontId="1" type="noConversion"/>
  <pageMargins left="0.5" right="0.5" top="1" bottom="0.75" header="0.5" footer="0.25"/>
  <headerFooter alignWithMargins="0">
    <oddFooter>&amp;L&amp;"Arial,Italic"&amp;8&amp;Z&amp;F&amp;R&amp;D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6"/>
  </sheetPr>
  <dimension ref="A1:J77"/>
  <sheetViews>
    <sheetView tabSelected="1" view="pageLayout" topLeftCell="A46" zoomScale="150" zoomScaleNormal="120" zoomScalePageLayoutView="120" workbookViewId="0">
      <selection activeCell="G50" sqref="G50"/>
    </sheetView>
  </sheetViews>
  <sheetFormatPr baseColWidth="10" defaultColWidth="8.83203125" defaultRowHeight="12" x14ac:dyDescent="0"/>
  <cols>
    <col min="1" max="2" width="9.6640625" customWidth="1"/>
    <col min="3" max="3" width="30.6640625" customWidth="1"/>
    <col min="4" max="4" width="4" customWidth="1"/>
    <col min="5" max="5" width="11" customWidth="1"/>
    <col min="6" max="6" width="14.33203125" customWidth="1"/>
    <col min="7" max="7" width="11.1640625" customWidth="1"/>
    <col min="8" max="8" width="11.6640625" customWidth="1"/>
    <col min="10" max="10" width="16" customWidth="1"/>
  </cols>
  <sheetData>
    <row r="1" spans="1:8" ht="15">
      <c r="A1" s="35" t="s">
        <v>180</v>
      </c>
      <c r="B1" s="34"/>
      <c r="C1" s="34"/>
      <c r="D1" s="34"/>
      <c r="E1" s="34"/>
      <c r="F1" s="34"/>
      <c r="G1" s="34"/>
      <c r="H1" s="40"/>
    </row>
    <row r="2" spans="1:8" ht="16" thickBot="1">
      <c r="A2" s="38" t="s">
        <v>40</v>
      </c>
      <c r="B2" s="37"/>
      <c r="C2" s="37"/>
      <c r="D2" s="37"/>
      <c r="E2" s="37"/>
      <c r="F2" s="37"/>
      <c r="G2" s="37"/>
      <c r="H2" s="39"/>
    </row>
    <row r="4" spans="1:8">
      <c r="A4" s="2" t="s">
        <v>9</v>
      </c>
    </row>
    <row r="6" spans="1:8">
      <c r="A6" s="4" t="s">
        <v>0</v>
      </c>
      <c r="B6" s="4" t="s">
        <v>1</v>
      </c>
      <c r="C6" s="4" t="s">
        <v>2</v>
      </c>
      <c r="D6" s="5"/>
      <c r="E6" s="4" t="s">
        <v>3</v>
      </c>
      <c r="F6" s="4" t="s">
        <v>4</v>
      </c>
      <c r="G6" s="4" t="s">
        <v>5</v>
      </c>
    </row>
    <row r="7" spans="1:8">
      <c r="A7" s="32" t="s">
        <v>55</v>
      </c>
      <c r="C7" t="s">
        <v>21</v>
      </c>
      <c r="E7" s="16">
        <v>0</v>
      </c>
      <c r="F7" s="16">
        <v>0</v>
      </c>
      <c r="G7" s="17">
        <f>E7-F7</f>
        <v>0</v>
      </c>
    </row>
    <row r="8" spans="1:8">
      <c r="A8" s="32" t="s">
        <v>56</v>
      </c>
      <c r="C8" t="s">
        <v>41</v>
      </c>
      <c r="E8" s="14">
        <v>0</v>
      </c>
      <c r="F8" s="14">
        <v>0</v>
      </c>
      <c r="G8" s="15">
        <f t="shared" ref="G8:G28" si="0">E8-F8</f>
        <v>0</v>
      </c>
    </row>
    <row r="9" spans="1:8">
      <c r="A9" s="32" t="s">
        <v>63</v>
      </c>
      <c r="C9" t="s">
        <v>181</v>
      </c>
      <c r="E9" s="14">
        <v>0</v>
      </c>
      <c r="F9" s="14">
        <v>0</v>
      </c>
      <c r="G9" s="15">
        <f t="shared" si="0"/>
        <v>0</v>
      </c>
    </row>
    <row r="10" spans="1:8">
      <c r="A10" s="32" t="s">
        <v>57</v>
      </c>
      <c r="C10" t="s">
        <v>42</v>
      </c>
      <c r="E10" s="14">
        <v>0</v>
      </c>
      <c r="F10" s="14">
        <v>0</v>
      </c>
      <c r="G10" s="15">
        <f t="shared" si="0"/>
        <v>0</v>
      </c>
    </row>
    <row r="11" spans="1:8">
      <c r="A11" s="32" t="s">
        <v>59</v>
      </c>
      <c r="C11" t="s">
        <v>182</v>
      </c>
      <c r="E11" s="14">
        <v>0</v>
      </c>
      <c r="F11" s="14">
        <v>0</v>
      </c>
      <c r="G11" s="15">
        <f>E11-F11</f>
        <v>0</v>
      </c>
    </row>
    <row r="12" spans="1:8">
      <c r="A12" s="32" t="s">
        <v>58</v>
      </c>
      <c r="C12" t="s">
        <v>22</v>
      </c>
      <c r="E12" s="14">
        <v>0</v>
      </c>
      <c r="F12" s="14">
        <v>0</v>
      </c>
      <c r="G12" s="15">
        <f>E12-F12</f>
        <v>0</v>
      </c>
    </row>
    <row r="13" spans="1:8">
      <c r="A13" s="32" t="s">
        <v>64</v>
      </c>
      <c r="C13" t="s">
        <v>187</v>
      </c>
      <c r="E13" s="14">
        <v>0</v>
      </c>
      <c r="F13" s="14">
        <v>0</v>
      </c>
      <c r="G13" s="15">
        <f>E13-F13</f>
        <v>0</v>
      </c>
    </row>
    <row r="14" spans="1:8">
      <c r="A14" s="32" t="s">
        <v>65</v>
      </c>
      <c r="C14" t="s">
        <v>188</v>
      </c>
      <c r="E14" s="14">
        <v>0</v>
      </c>
      <c r="F14" s="14">
        <v>0</v>
      </c>
      <c r="G14" s="15">
        <f t="shared" ref="G14:G16" si="1">E14-F14</f>
        <v>0</v>
      </c>
    </row>
    <row r="15" spans="1:8">
      <c r="A15" s="32" t="s">
        <v>185</v>
      </c>
      <c r="C15" t="s">
        <v>186</v>
      </c>
      <c r="E15" s="14">
        <v>0</v>
      </c>
      <c r="F15" s="14">
        <v>0</v>
      </c>
      <c r="G15" s="15">
        <f t="shared" si="1"/>
        <v>0</v>
      </c>
    </row>
    <row r="16" spans="1:8">
      <c r="A16" s="32" t="s">
        <v>60</v>
      </c>
      <c r="C16" t="s">
        <v>23</v>
      </c>
      <c r="E16" s="14">
        <v>0</v>
      </c>
      <c r="F16" s="14">
        <v>0</v>
      </c>
      <c r="G16" s="15">
        <f t="shared" si="1"/>
        <v>0</v>
      </c>
    </row>
    <row r="17" spans="1:7">
      <c r="A17" s="32" t="s">
        <v>61</v>
      </c>
      <c r="C17" t="s">
        <v>52</v>
      </c>
      <c r="E17" s="14">
        <v>0</v>
      </c>
      <c r="F17" s="14">
        <v>0</v>
      </c>
      <c r="G17" s="15">
        <f>E17-F17</f>
        <v>0</v>
      </c>
    </row>
    <row r="18" spans="1:7">
      <c r="A18" s="32" t="s">
        <v>62</v>
      </c>
      <c r="C18" t="s">
        <v>24</v>
      </c>
      <c r="E18" s="14">
        <v>0</v>
      </c>
      <c r="F18" s="14">
        <v>0</v>
      </c>
      <c r="G18" s="15">
        <f t="shared" si="0"/>
        <v>0</v>
      </c>
    </row>
    <row r="19" spans="1:7">
      <c r="A19" s="32" t="s">
        <v>178</v>
      </c>
      <c r="C19" t="s">
        <v>189</v>
      </c>
      <c r="E19" s="14">
        <v>0</v>
      </c>
      <c r="F19" s="14">
        <v>0</v>
      </c>
      <c r="G19" s="15">
        <f t="shared" ref="G19" si="2">E19-F19</f>
        <v>0</v>
      </c>
    </row>
    <row r="20" spans="1:7">
      <c r="A20" s="32" t="s">
        <v>183</v>
      </c>
      <c r="C20" t="s">
        <v>184</v>
      </c>
      <c r="E20" s="14">
        <v>0</v>
      </c>
      <c r="F20" s="14">
        <v>0</v>
      </c>
      <c r="G20" s="15">
        <f t="shared" si="0"/>
        <v>0</v>
      </c>
    </row>
    <row r="21" spans="1:7">
      <c r="A21" s="32" t="s">
        <v>66</v>
      </c>
      <c r="C21" t="s">
        <v>45</v>
      </c>
      <c r="E21" s="14">
        <v>0</v>
      </c>
      <c r="F21" s="14">
        <v>0</v>
      </c>
      <c r="G21" s="15">
        <f t="shared" si="0"/>
        <v>0</v>
      </c>
    </row>
    <row r="22" spans="1:7">
      <c r="A22" s="32" t="s">
        <v>67</v>
      </c>
      <c r="C22" t="s">
        <v>68</v>
      </c>
      <c r="E22" s="14">
        <v>0</v>
      </c>
      <c r="F22" s="14">
        <v>0</v>
      </c>
      <c r="G22" s="15">
        <f t="shared" si="0"/>
        <v>0</v>
      </c>
    </row>
    <row r="23" spans="1:7">
      <c r="A23" s="32" t="s">
        <v>69</v>
      </c>
      <c r="C23" t="s">
        <v>43</v>
      </c>
      <c r="E23" s="14">
        <v>0</v>
      </c>
      <c r="F23" s="14">
        <v>0</v>
      </c>
      <c r="G23" s="15">
        <f t="shared" si="0"/>
        <v>0</v>
      </c>
    </row>
    <row r="24" spans="1:7">
      <c r="A24" s="32" t="s">
        <v>70</v>
      </c>
      <c r="C24" t="s">
        <v>25</v>
      </c>
      <c r="E24" s="14">
        <v>0</v>
      </c>
      <c r="F24" s="14">
        <v>0</v>
      </c>
      <c r="G24" s="15">
        <f t="shared" si="0"/>
        <v>0</v>
      </c>
    </row>
    <row r="25" spans="1:7">
      <c r="A25" s="32" t="s">
        <v>71</v>
      </c>
      <c r="C25" t="s">
        <v>26</v>
      </c>
      <c r="E25" s="14">
        <v>0</v>
      </c>
      <c r="F25" s="14">
        <v>0</v>
      </c>
      <c r="G25" s="15">
        <f>E25-F25</f>
        <v>0</v>
      </c>
    </row>
    <row r="26" spans="1:7">
      <c r="A26" s="32" t="s">
        <v>72</v>
      </c>
      <c r="C26" t="s">
        <v>53</v>
      </c>
      <c r="E26" s="14">
        <v>0</v>
      </c>
      <c r="F26" s="14">
        <v>0</v>
      </c>
      <c r="G26" s="15">
        <f>E26-F26</f>
        <v>0</v>
      </c>
    </row>
    <row r="27" spans="1:7">
      <c r="A27" s="32" t="s">
        <v>73</v>
      </c>
      <c r="C27" t="s">
        <v>27</v>
      </c>
      <c r="E27" s="14">
        <v>0</v>
      </c>
      <c r="F27" s="14">
        <v>0</v>
      </c>
      <c r="G27" s="15">
        <f t="shared" si="0"/>
        <v>0</v>
      </c>
    </row>
    <row r="28" spans="1:7">
      <c r="A28" s="32" t="s">
        <v>74</v>
      </c>
      <c r="C28" t="s">
        <v>28</v>
      </c>
      <c r="E28" s="12">
        <v>0</v>
      </c>
      <c r="F28" s="12">
        <v>0</v>
      </c>
      <c r="G28" s="11">
        <f t="shared" si="0"/>
        <v>0</v>
      </c>
    </row>
    <row r="29" spans="1:7">
      <c r="E29" s="1"/>
      <c r="F29" s="1"/>
      <c r="G29" s="1"/>
    </row>
    <row r="30" spans="1:7" ht="13" thickBot="1">
      <c r="A30" s="2" t="s">
        <v>7</v>
      </c>
      <c r="E30" s="13">
        <f>SUM(E7:E29)</f>
        <v>0</v>
      </c>
      <c r="F30" s="13">
        <f>SUM(F7:F29)</f>
        <v>0</v>
      </c>
      <c r="G30" s="13">
        <f>SUM(G7:G29)</f>
        <v>0</v>
      </c>
    </row>
    <row r="33" spans="1:10">
      <c r="A33" s="2" t="s">
        <v>8</v>
      </c>
    </row>
    <row r="34" spans="1:10">
      <c r="A34" s="2"/>
    </row>
    <row r="35" spans="1:10">
      <c r="A35" s="2" t="s">
        <v>16</v>
      </c>
    </row>
    <row r="36" spans="1:10" ht="13" thickBot="1">
      <c r="C36" s="19" t="s">
        <v>18</v>
      </c>
      <c r="D36" s="10"/>
      <c r="F36" s="33">
        <v>25109.73</v>
      </c>
      <c r="J36" s="49">
        <f>F36+E40</f>
        <v>27637.02</v>
      </c>
    </row>
    <row r="37" spans="1:10" ht="13" thickBot="1">
      <c r="A37" s="2"/>
      <c r="C37" s="19" t="s">
        <v>10</v>
      </c>
      <c r="D37" s="10"/>
      <c r="F37" s="33">
        <v>78160</v>
      </c>
    </row>
    <row r="38" spans="1:10" ht="13" thickBot="1">
      <c r="A38" s="2"/>
      <c r="C38" s="19" t="s">
        <v>54</v>
      </c>
      <c r="D38" s="10"/>
      <c r="F38" s="33">
        <v>15464</v>
      </c>
    </row>
    <row r="39" spans="1:10" ht="13" thickBot="1">
      <c r="A39" s="2"/>
      <c r="C39" s="20" t="s">
        <v>11</v>
      </c>
      <c r="D39" s="10"/>
      <c r="F39" s="36">
        <v>16031</v>
      </c>
      <c r="G39" s="10"/>
    </row>
    <row r="40" spans="1:10" ht="13" thickBot="1">
      <c r="A40" s="2"/>
      <c r="C40" s="19" t="s">
        <v>49</v>
      </c>
      <c r="D40" s="10"/>
      <c r="E40" s="41">
        <f>2510.79+16.5</f>
        <v>2527.29</v>
      </c>
      <c r="F40" s="42"/>
      <c r="G40" s="10"/>
    </row>
    <row r="41" spans="1:10" ht="13" thickBot="1">
      <c r="A41" s="2"/>
      <c r="C41" s="19" t="s">
        <v>14</v>
      </c>
      <c r="D41" s="10"/>
      <c r="G41" s="44">
        <v>0</v>
      </c>
    </row>
    <row r="42" spans="1:10" ht="13" thickBot="1">
      <c r="B42" s="21" t="s">
        <v>13</v>
      </c>
      <c r="C42" s="24"/>
      <c r="D42" s="27"/>
      <c r="G42" s="45">
        <v>0</v>
      </c>
    </row>
    <row r="43" spans="1:10" ht="13" thickBot="1">
      <c r="B43" s="21" t="s">
        <v>13</v>
      </c>
      <c r="C43" s="24"/>
      <c r="D43" s="27"/>
      <c r="G43" s="45">
        <v>0</v>
      </c>
    </row>
    <row r="44" spans="1:10" ht="13" thickBot="1">
      <c r="B44" s="21" t="s">
        <v>13</v>
      </c>
      <c r="C44" s="25" t="s">
        <v>44</v>
      </c>
      <c r="D44" s="27"/>
      <c r="E44" s="28"/>
      <c r="F44" s="28"/>
      <c r="G44" s="31">
        <v>0</v>
      </c>
      <c r="H44" s="28"/>
    </row>
    <row r="45" spans="1:10" ht="13" thickBot="1">
      <c r="C45" s="22"/>
      <c r="D45" s="10"/>
      <c r="E45" s="29">
        <f>SUM(E36:E44)</f>
        <v>2527.29</v>
      </c>
      <c r="F45" s="29">
        <f>SUM(F36:F44)</f>
        <v>134764.72999999998</v>
      </c>
      <c r="G45" s="23">
        <f>SUM(G36:G44)</f>
        <v>0</v>
      </c>
      <c r="H45" s="29">
        <f>SUM(E45:G45)</f>
        <v>137292.01999999999</v>
      </c>
    </row>
    <row r="46" spans="1:10" ht="13" thickTop="1">
      <c r="A46" s="2" t="s">
        <v>17</v>
      </c>
    </row>
    <row r="47" spans="1:10">
      <c r="E47" s="3" t="s">
        <v>46</v>
      </c>
      <c r="F47" s="3" t="s">
        <v>15</v>
      </c>
      <c r="G47" s="3" t="s">
        <v>39</v>
      </c>
      <c r="H47" s="3" t="s">
        <v>37</v>
      </c>
    </row>
    <row r="48" spans="1:10">
      <c r="A48" s="4" t="s">
        <v>0</v>
      </c>
      <c r="B48" s="4" t="s">
        <v>1</v>
      </c>
      <c r="C48" s="4" t="s">
        <v>2</v>
      </c>
      <c r="E48" s="18" t="s">
        <v>47</v>
      </c>
      <c r="F48" s="18" t="s">
        <v>12</v>
      </c>
      <c r="G48" s="18" t="s">
        <v>12</v>
      </c>
      <c r="H48" s="18" t="s">
        <v>38</v>
      </c>
    </row>
    <row r="49" spans="1:8">
      <c r="A49" s="32" t="s">
        <v>75</v>
      </c>
      <c r="B49" s="32" t="s">
        <v>95</v>
      </c>
      <c r="C49" t="s">
        <v>96</v>
      </c>
      <c r="E49" s="46"/>
      <c r="F49" s="47">
        <v>960</v>
      </c>
      <c r="G49" s="43">
        <v>0</v>
      </c>
      <c r="H49" s="15">
        <f>SUM(E49:G49)</f>
        <v>960</v>
      </c>
    </row>
    <row r="50" spans="1:8" ht="12.75" customHeight="1">
      <c r="A50" s="32" t="s">
        <v>75</v>
      </c>
      <c r="B50" s="32" t="s">
        <v>97</v>
      </c>
      <c r="C50" t="s">
        <v>29</v>
      </c>
      <c r="E50" s="46"/>
      <c r="F50" s="47">
        <v>32869.730000000003</v>
      </c>
      <c r="G50" s="43">
        <v>0</v>
      </c>
      <c r="H50" s="15">
        <f t="shared" ref="H50:H75" si="3">SUM(E50:G50)</f>
        <v>32869.730000000003</v>
      </c>
    </row>
    <row r="51" spans="1:8" ht="12.75" customHeight="1">
      <c r="A51" s="32" t="s">
        <v>75</v>
      </c>
      <c r="B51" s="32" t="s">
        <v>77</v>
      </c>
      <c r="C51" t="s">
        <v>78</v>
      </c>
      <c r="E51" s="46"/>
      <c r="F51" s="47">
        <v>665</v>
      </c>
      <c r="G51" s="43">
        <v>0</v>
      </c>
      <c r="H51" s="15">
        <f t="shared" si="3"/>
        <v>665</v>
      </c>
    </row>
    <row r="52" spans="1:8" ht="12.75" customHeight="1">
      <c r="A52" s="32" t="s">
        <v>75</v>
      </c>
      <c r="B52" s="32" t="s">
        <v>79</v>
      </c>
      <c r="C52" t="s">
        <v>50</v>
      </c>
      <c r="E52" s="46"/>
      <c r="F52" s="47">
        <v>3000</v>
      </c>
      <c r="G52" s="43">
        <v>0</v>
      </c>
      <c r="H52" s="15">
        <f t="shared" si="3"/>
        <v>3000</v>
      </c>
    </row>
    <row r="53" spans="1:8" ht="12.75" customHeight="1">
      <c r="A53" s="32" t="s">
        <v>75</v>
      </c>
      <c r="B53" s="32" t="s">
        <v>80</v>
      </c>
      <c r="C53" t="s">
        <v>30</v>
      </c>
      <c r="E53" s="46"/>
      <c r="F53" s="47">
        <v>775</v>
      </c>
      <c r="G53" s="43">
        <v>0</v>
      </c>
      <c r="H53" s="15">
        <f t="shared" si="3"/>
        <v>775</v>
      </c>
    </row>
    <row r="54" spans="1:8" ht="12.75" customHeight="1">
      <c r="A54" s="32" t="s">
        <v>75</v>
      </c>
      <c r="B54" s="32" t="s">
        <v>83</v>
      </c>
      <c r="C54" t="s">
        <v>84</v>
      </c>
      <c r="E54" s="46"/>
      <c r="F54" s="47">
        <v>3500</v>
      </c>
      <c r="G54" s="43">
        <v>0</v>
      </c>
      <c r="H54" s="15">
        <f t="shared" si="3"/>
        <v>3500</v>
      </c>
    </row>
    <row r="55" spans="1:8" ht="12.75" customHeight="1">
      <c r="A55" s="32" t="s">
        <v>75</v>
      </c>
      <c r="B55" s="32" t="s">
        <v>85</v>
      </c>
      <c r="C55" t="s">
        <v>31</v>
      </c>
      <c r="E55" s="46"/>
      <c r="F55" s="47">
        <v>1500</v>
      </c>
      <c r="G55" s="43">
        <v>0</v>
      </c>
      <c r="H55" s="15">
        <f t="shared" si="3"/>
        <v>1500</v>
      </c>
    </row>
    <row r="56" spans="1:8" ht="12.75" customHeight="1">
      <c r="A56" s="32" t="s">
        <v>75</v>
      </c>
      <c r="B56" s="32" t="s">
        <v>86</v>
      </c>
      <c r="C56" t="s">
        <v>32</v>
      </c>
      <c r="E56" s="46"/>
      <c r="F56" s="47">
        <v>500</v>
      </c>
      <c r="G56" s="43">
        <v>0</v>
      </c>
      <c r="H56" s="15">
        <f t="shared" si="3"/>
        <v>500</v>
      </c>
    </row>
    <row r="57" spans="1:8" ht="12.75" customHeight="1">
      <c r="A57" s="32" t="s">
        <v>75</v>
      </c>
      <c r="B57" s="32" t="s">
        <v>88</v>
      </c>
      <c r="C57" t="s">
        <v>34</v>
      </c>
      <c r="E57" s="46"/>
      <c r="F57" s="47">
        <v>15500</v>
      </c>
      <c r="G57" s="43">
        <v>0</v>
      </c>
      <c r="H57" s="15">
        <f t="shared" si="3"/>
        <v>15500</v>
      </c>
    </row>
    <row r="58" spans="1:8" ht="12.75" customHeight="1">
      <c r="A58" s="32" t="s">
        <v>75</v>
      </c>
      <c r="B58" s="32" t="s">
        <v>91</v>
      </c>
      <c r="C58" t="s">
        <v>92</v>
      </c>
      <c r="E58" s="46"/>
      <c r="F58" s="47">
        <v>2000</v>
      </c>
      <c r="G58" s="43">
        <v>0</v>
      </c>
      <c r="H58" s="15">
        <f t="shared" si="3"/>
        <v>2000</v>
      </c>
    </row>
    <row r="59" spans="1:8" ht="12.75" customHeight="1">
      <c r="A59" s="32" t="s">
        <v>75</v>
      </c>
      <c r="B59" s="32" t="s">
        <v>93</v>
      </c>
      <c r="C59" t="s">
        <v>51</v>
      </c>
      <c r="E59" s="46"/>
      <c r="F59" s="47">
        <v>9250</v>
      </c>
      <c r="G59" s="43">
        <v>0</v>
      </c>
      <c r="H59" s="15">
        <f t="shared" si="3"/>
        <v>9250</v>
      </c>
    </row>
    <row r="60" spans="1:8" ht="12.75" customHeight="1">
      <c r="A60" s="32" t="s">
        <v>102</v>
      </c>
      <c r="B60" s="32" t="s">
        <v>97</v>
      </c>
      <c r="C60" t="s">
        <v>103</v>
      </c>
      <c r="E60" s="46"/>
      <c r="F60" s="47">
        <v>16031</v>
      </c>
      <c r="G60" s="43">
        <v>0</v>
      </c>
      <c r="H60" s="15">
        <f t="shared" si="3"/>
        <v>16031</v>
      </c>
    </row>
    <row r="61" spans="1:8" ht="12.75" customHeight="1">
      <c r="A61" s="32" t="s">
        <v>112</v>
      </c>
      <c r="B61" s="32" t="s">
        <v>97</v>
      </c>
      <c r="C61" t="s">
        <v>113</v>
      </c>
      <c r="E61" s="48">
        <v>2510.79</v>
      </c>
      <c r="F61" s="47">
        <v>17764</v>
      </c>
      <c r="G61" s="43">
        <v>0</v>
      </c>
      <c r="H61" s="15">
        <f t="shared" si="3"/>
        <v>20274.79</v>
      </c>
    </row>
    <row r="62" spans="1:8" ht="12.75" customHeight="1">
      <c r="A62" s="32" t="s">
        <v>114</v>
      </c>
      <c r="B62" s="32" t="s">
        <v>97</v>
      </c>
      <c r="C62" t="s">
        <v>115</v>
      </c>
      <c r="E62" s="48" t="s">
        <v>179</v>
      </c>
      <c r="F62" s="47">
        <v>1700</v>
      </c>
      <c r="G62" s="43">
        <v>0</v>
      </c>
      <c r="H62" s="15">
        <f t="shared" si="3"/>
        <v>1700</v>
      </c>
    </row>
    <row r="63" spans="1:8" ht="12.75" customHeight="1">
      <c r="A63" s="32" t="s">
        <v>132</v>
      </c>
      <c r="B63" s="32" t="s">
        <v>97</v>
      </c>
      <c r="C63" t="s">
        <v>133</v>
      </c>
      <c r="E63" s="46"/>
      <c r="F63" s="47">
        <v>4500</v>
      </c>
      <c r="G63" s="43">
        <v>0</v>
      </c>
      <c r="H63" s="15">
        <f t="shared" si="3"/>
        <v>4500</v>
      </c>
    </row>
    <row r="64" spans="1:8" ht="12.75" customHeight="1">
      <c r="A64" s="32" t="s">
        <v>134</v>
      </c>
      <c r="B64" s="32" t="s">
        <v>97</v>
      </c>
      <c r="C64" t="s">
        <v>135</v>
      </c>
      <c r="E64" s="46"/>
      <c r="F64" s="47">
        <v>6500</v>
      </c>
      <c r="G64" s="43">
        <v>0</v>
      </c>
      <c r="H64" s="15">
        <f t="shared" si="3"/>
        <v>6500</v>
      </c>
    </row>
    <row r="65" spans="1:8" ht="12.75" customHeight="1">
      <c r="A65" s="32" t="s">
        <v>94</v>
      </c>
      <c r="B65" s="32" t="s">
        <v>97</v>
      </c>
      <c r="C65" t="s">
        <v>140</v>
      </c>
      <c r="E65" s="46"/>
      <c r="F65" s="47">
        <v>2000</v>
      </c>
      <c r="G65" s="43">
        <v>0</v>
      </c>
      <c r="H65" s="15">
        <f t="shared" si="3"/>
        <v>2000</v>
      </c>
    </row>
    <row r="66" spans="1:8" ht="12.75" customHeight="1">
      <c r="A66" s="32" t="s">
        <v>145</v>
      </c>
      <c r="B66" s="32" t="s">
        <v>97</v>
      </c>
      <c r="C66" t="s">
        <v>146</v>
      </c>
      <c r="E66" s="46"/>
      <c r="F66" s="47">
        <v>1000</v>
      </c>
      <c r="G66" s="43">
        <v>0</v>
      </c>
      <c r="H66" s="15">
        <f t="shared" si="3"/>
        <v>1000</v>
      </c>
    </row>
    <row r="67" spans="1:8" ht="12.75" customHeight="1">
      <c r="A67" s="32" t="s">
        <v>147</v>
      </c>
      <c r="B67" s="32" t="s">
        <v>97</v>
      </c>
      <c r="C67" t="s">
        <v>148</v>
      </c>
      <c r="E67" s="46"/>
      <c r="F67" s="47">
        <v>1000</v>
      </c>
      <c r="G67" s="43">
        <v>0</v>
      </c>
      <c r="H67" s="15">
        <f t="shared" si="3"/>
        <v>1000</v>
      </c>
    </row>
    <row r="68" spans="1:8" ht="12.75" customHeight="1">
      <c r="A68" s="32" t="s">
        <v>149</v>
      </c>
      <c r="B68" s="32" t="s">
        <v>97</v>
      </c>
      <c r="C68" t="s">
        <v>150</v>
      </c>
      <c r="E68" s="46"/>
      <c r="F68" s="47">
        <v>1000</v>
      </c>
      <c r="G68" s="43">
        <v>0</v>
      </c>
      <c r="H68" s="15">
        <f t="shared" si="3"/>
        <v>1000</v>
      </c>
    </row>
    <row r="69" spans="1:8" ht="12.75" customHeight="1">
      <c r="A69" s="32" t="s">
        <v>151</v>
      </c>
      <c r="B69" s="32" t="s">
        <v>97</v>
      </c>
      <c r="C69" t="s">
        <v>152</v>
      </c>
      <c r="E69" s="46"/>
      <c r="F69" s="47">
        <v>1000</v>
      </c>
      <c r="G69" s="43">
        <v>0</v>
      </c>
      <c r="H69" s="15">
        <f t="shared" si="3"/>
        <v>1000</v>
      </c>
    </row>
    <row r="70" spans="1:8" ht="12.75" customHeight="1">
      <c r="A70" s="32" t="s">
        <v>153</v>
      </c>
      <c r="B70" s="32" t="s">
        <v>97</v>
      </c>
      <c r="C70" t="s">
        <v>154</v>
      </c>
      <c r="E70" s="46"/>
      <c r="F70" s="47">
        <v>1000</v>
      </c>
      <c r="G70" s="43">
        <v>0</v>
      </c>
      <c r="H70" s="15">
        <f t="shared" si="3"/>
        <v>1000</v>
      </c>
    </row>
    <row r="71" spans="1:8" ht="12.75" customHeight="1">
      <c r="A71" s="32" t="s">
        <v>155</v>
      </c>
      <c r="B71" s="32" t="s">
        <v>97</v>
      </c>
      <c r="C71" t="s">
        <v>156</v>
      </c>
      <c r="E71" s="46"/>
      <c r="F71" s="47">
        <v>2000</v>
      </c>
      <c r="G71" s="43">
        <v>0</v>
      </c>
      <c r="H71" s="15">
        <f t="shared" si="3"/>
        <v>2000</v>
      </c>
    </row>
    <row r="72" spans="1:8" ht="12.75" customHeight="1">
      <c r="A72" s="32" t="s">
        <v>157</v>
      </c>
      <c r="B72" s="32" t="s">
        <v>97</v>
      </c>
      <c r="C72" t="s">
        <v>158</v>
      </c>
      <c r="E72" s="46"/>
      <c r="F72" s="47">
        <v>2000</v>
      </c>
      <c r="G72" s="43">
        <v>0</v>
      </c>
      <c r="H72" s="15">
        <f t="shared" si="3"/>
        <v>2000</v>
      </c>
    </row>
    <row r="73" spans="1:8" ht="12.75" customHeight="1">
      <c r="A73" s="32" t="s">
        <v>161</v>
      </c>
      <c r="B73" s="32" t="s">
        <v>97</v>
      </c>
      <c r="C73" t="s">
        <v>162</v>
      </c>
      <c r="E73" s="46"/>
      <c r="F73" s="47">
        <v>250</v>
      </c>
      <c r="G73" s="43">
        <v>0</v>
      </c>
      <c r="H73" s="15">
        <f t="shared" si="3"/>
        <v>250</v>
      </c>
    </row>
    <row r="74" spans="1:8" ht="12.75" customHeight="1">
      <c r="A74" s="32" t="s">
        <v>168</v>
      </c>
      <c r="B74" s="32" t="s">
        <v>97</v>
      </c>
      <c r="C74" t="s">
        <v>169</v>
      </c>
      <c r="E74" s="46"/>
      <c r="F74" s="47">
        <v>5500</v>
      </c>
      <c r="G74" s="43">
        <v>0</v>
      </c>
      <c r="H74" s="15">
        <f t="shared" si="3"/>
        <v>5500</v>
      </c>
    </row>
    <row r="75" spans="1:8" ht="12.75" customHeight="1">
      <c r="A75" s="32" t="s">
        <v>170</v>
      </c>
      <c r="B75" s="32" t="s">
        <v>97</v>
      </c>
      <c r="C75" t="s">
        <v>171</v>
      </c>
      <c r="E75" s="46"/>
      <c r="F75" s="47">
        <v>1000</v>
      </c>
      <c r="G75" s="43">
        <v>0</v>
      </c>
      <c r="H75" s="15">
        <f t="shared" si="3"/>
        <v>1000</v>
      </c>
    </row>
    <row r="76" spans="1:8" ht="12.75" customHeight="1"/>
    <row r="77" spans="1:8" ht="13" thickBot="1">
      <c r="C77" s="2" t="s">
        <v>20</v>
      </c>
      <c r="E77" s="26">
        <f>E40-SUM(E49:E75)</f>
        <v>16.5</v>
      </c>
      <c r="F77" s="26">
        <f>F45-SUM(F49:F75)</f>
        <v>0</v>
      </c>
      <c r="G77" s="30">
        <f>SUM(G41:G44)-SUM(G49:G75)</f>
        <v>0</v>
      </c>
      <c r="H77" s="13">
        <f>SUM(H49:H75)</f>
        <v>137275.52000000002</v>
      </c>
    </row>
  </sheetData>
  <phoneticPr fontId="1" type="noConversion"/>
  <printOptions gridLines="1"/>
  <pageMargins left="0.5" right="0.5" top="0.75" bottom="0.5" header="0.5" footer="0.25"/>
  <pageSetup scale="86" orientation="portrait"/>
  <headerFooter alignWithMargins="0">
    <oddHeader>&amp;R&amp;"Arial,Italic"&amp;8&amp;D</oddHeader>
    <oddFooter>&amp;L&amp;"Arial,Italic"&amp;8&amp;Z&amp;F&amp;R&amp;"Arial,Italic"&amp;8&amp;A</oddFooter>
  </headerFooter>
  <rowBreaks count="2" manualBreakCount="2">
    <brk id="32" max="16383" man="1"/>
    <brk id="45" max="7" man="1"/>
  </rowBreaks>
  <ignoredErrors>
    <ignoredError sqref="A7:C28 A62 A49:B50 B62 A65:B65 A66:B72 A74:B75 A60:B60 A61:B61 A54:B56 A57:B57 A58:B59 A63:B64 A73:B73 A51:B53" numberStoredAsText="1"/>
  </ignoredErrors>
  <extLst>
    <ext xmlns:mx="http://schemas.microsoft.com/office/mac/excel/2008/main" uri="{64002731-A6B0-56B0-2670-7721B7C09600}">
      <mx:PLV Mode="1" OnePage="0" WScale="10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0"/>
  <sheetViews>
    <sheetView topLeftCell="A24" workbookViewId="0">
      <selection activeCell="A24" sqref="A24:C80"/>
    </sheetView>
  </sheetViews>
  <sheetFormatPr baseColWidth="10" defaultColWidth="8.83203125" defaultRowHeight="12" x14ac:dyDescent="0"/>
  <cols>
    <col min="1" max="1" width="17.83203125" bestFit="1" customWidth="1"/>
    <col min="3" max="3" width="31.5" bestFit="1" customWidth="1"/>
  </cols>
  <sheetData>
    <row r="1" spans="1:3">
      <c r="A1" t="s">
        <v>55</v>
      </c>
      <c r="C1" t="s">
        <v>21</v>
      </c>
    </row>
    <row r="2" spans="1:3">
      <c r="A2" t="s">
        <v>56</v>
      </c>
      <c r="C2" t="s">
        <v>41</v>
      </c>
    </row>
    <row r="3" spans="1:3">
      <c r="A3" t="s">
        <v>63</v>
      </c>
      <c r="C3" t="s">
        <v>181</v>
      </c>
    </row>
    <row r="4" spans="1:3">
      <c r="A4" t="s">
        <v>57</v>
      </c>
      <c r="C4" t="s">
        <v>42</v>
      </c>
    </row>
    <row r="5" spans="1:3">
      <c r="A5" t="s">
        <v>59</v>
      </c>
      <c r="C5" t="s">
        <v>182</v>
      </c>
    </row>
    <row r="6" spans="1:3">
      <c r="A6" t="s">
        <v>58</v>
      </c>
      <c r="C6" t="s">
        <v>22</v>
      </c>
    </row>
    <row r="7" spans="1:3">
      <c r="A7" t="s">
        <v>64</v>
      </c>
      <c r="C7" t="s">
        <v>187</v>
      </c>
    </row>
    <row r="8" spans="1:3">
      <c r="A8" t="s">
        <v>65</v>
      </c>
      <c r="C8" t="s">
        <v>188</v>
      </c>
    </row>
    <row r="9" spans="1:3">
      <c r="A9" t="s">
        <v>185</v>
      </c>
      <c r="C9" t="s">
        <v>186</v>
      </c>
    </row>
    <row r="10" spans="1:3">
      <c r="A10" t="s">
        <v>60</v>
      </c>
      <c r="C10" t="s">
        <v>23</v>
      </c>
    </row>
    <row r="11" spans="1:3">
      <c r="A11" t="s">
        <v>61</v>
      </c>
      <c r="C11" t="s">
        <v>52</v>
      </c>
    </row>
    <row r="12" spans="1:3">
      <c r="A12" t="s">
        <v>62</v>
      </c>
      <c r="C12" t="s">
        <v>24</v>
      </c>
    </row>
    <row r="13" spans="1:3">
      <c r="A13" t="s">
        <v>178</v>
      </c>
      <c r="C13" t="s">
        <v>189</v>
      </c>
    </row>
    <row r="14" spans="1:3">
      <c r="A14" t="s">
        <v>183</v>
      </c>
      <c r="C14" t="s">
        <v>184</v>
      </c>
    </row>
    <row r="15" spans="1:3">
      <c r="A15" t="s">
        <v>66</v>
      </c>
      <c r="C15" t="s">
        <v>45</v>
      </c>
    </row>
    <row r="16" spans="1:3">
      <c r="A16" t="s">
        <v>67</v>
      </c>
      <c r="C16" t="s">
        <v>68</v>
      </c>
    </row>
    <row r="17" spans="1:3">
      <c r="A17" t="s">
        <v>69</v>
      </c>
      <c r="C17" t="s">
        <v>43</v>
      </c>
    </row>
    <row r="18" spans="1:3">
      <c r="A18" t="s">
        <v>70</v>
      </c>
      <c r="C18" t="s">
        <v>25</v>
      </c>
    </row>
    <row r="19" spans="1:3">
      <c r="A19" t="s">
        <v>71</v>
      </c>
      <c r="C19" t="s">
        <v>26</v>
      </c>
    </row>
    <row r="20" spans="1:3">
      <c r="A20" t="s">
        <v>72</v>
      </c>
      <c r="C20" t="s">
        <v>53</v>
      </c>
    </row>
    <row r="21" spans="1:3">
      <c r="A21" t="s">
        <v>73</v>
      </c>
      <c r="C21" t="s">
        <v>27</v>
      </c>
    </row>
    <row r="22" spans="1:3">
      <c r="A22" t="s">
        <v>74</v>
      </c>
      <c r="C22" t="s">
        <v>28</v>
      </c>
    </row>
    <row r="24" spans="1:3">
      <c r="A24" t="s">
        <v>75</v>
      </c>
      <c r="B24" t="s">
        <v>95</v>
      </c>
      <c r="C24" t="s">
        <v>96</v>
      </c>
    </row>
    <row r="25" spans="1:3">
      <c r="A25" t="s">
        <v>75</v>
      </c>
      <c r="B25" t="s">
        <v>97</v>
      </c>
      <c r="C25" t="s">
        <v>29</v>
      </c>
    </row>
    <row r="26" spans="1:3">
      <c r="A26" t="s">
        <v>75</v>
      </c>
      <c r="B26" t="s">
        <v>76</v>
      </c>
      <c r="C26" t="s">
        <v>48</v>
      </c>
    </row>
    <row r="27" spans="1:3">
      <c r="A27" t="s">
        <v>75</v>
      </c>
      <c r="B27" t="s">
        <v>77</v>
      </c>
      <c r="C27" t="s">
        <v>78</v>
      </c>
    </row>
    <row r="28" spans="1:3">
      <c r="A28" t="s">
        <v>75</v>
      </c>
      <c r="B28" t="s">
        <v>79</v>
      </c>
      <c r="C28" t="s">
        <v>50</v>
      </c>
    </row>
    <row r="29" spans="1:3">
      <c r="A29" t="s">
        <v>75</v>
      </c>
      <c r="B29" t="s">
        <v>80</v>
      </c>
      <c r="C29" t="s">
        <v>30</v>
      </c>
    </row>
    <row r="30" spans="1:3">
      <c r="A30" t="s">
        <v>75</v>
      </c>
      <c r="B30" t="s">
        <v>81</v>
      </c>
      <c r="C30" t="s">
        <v>82</v>
      </c>
    </row>
    <row r="31" spans="1:3">
      <c r="A31" t="s">
        <v>75</v>
      </c>
      <c r="B31" t="s">
        <v>83</v>
      </c>
      <c r="C31" t="s">
        <v>84</v>
      </c>
    </row>
    <row r="32" spans="1:3">
      <c r="A32" t="s">
        <v>75</v>
      </c>
      <c r="B32" t="s">
        <v>85</v>
      </c>
      <c r="C32" t="s">
        <v>31</v>
      </c>
    </row>
    <row r="33" spans="1:3">
      <c r="A33" t="s">
        <v>75</v>
      </c>
      <c r="B33" t="s">
        <v>86</v>
      </c>
      <c r="C33" t="s">
        <v>32</v>
      </c>
    </row>
    <row r="34" spans="1:3">
      <c r="A34" t="s">
        <v>75</v>
      </c>
      <c r="B34" t="s">
        <v>87</v>
      </c>
      <c r="C34" t="s">
        <v>33</v>
      </c>
    </row>
    <row r="35" spans="1:3">
      <c r="A35" t="s">
        <v>75</v>
      </c>
      <c r="B35" t="s">
        <v>88</v>
      </c>
      <c r="C35" t="s">
        <v>34</v>
      </c>
    </row>
    <row r="36" spans="1:3">
      <c r="A36" t="s">
        <v>75</v>
      </c>
      <c r="B36" t="s">
        <v>89</v>
      </c>
      <c r="C36" t="s">
        <v>35</v>
      </c>
    </row>
    <row r="37" spans="1:3">
      <c r="A37" t="s">
        <v>75</v>
      </c>
      <c r="B37" t="s">
        <v>90</v>
      </c>
      <c r="C37" t="s">
        <v>36</v>
      </c>
    </row>
    <row r="38" spans="1:3">
      <c r="A38" t="s">
        <v>75</v>
      </c>
      <c r="B38" t="s">
        <v>91</v>
      </c>
      <c r="C38" t="s">
        <v>92</v>
      </c>
    </row>
    <row r="39" spans="1:3">
      <c r="A39" t="s">
        <v>75</v>
      </c>
      <c r="B39" t="s">
        <v>93</v>
      </c>
      <c r="C39" t="s">
        <v>51</v>
      </c>
    </row>
    <row r="40" spans="1:3">
      <c r="A40" t="s">
        <v>98</v>
      </c>
      <c r="B40" t="s">
        <v>97</v>
      </c>
      <c r="C40" t="s">
        <v>99</v>
      </c>
    </row>
    <row r="41" spans="1:3">
      <c r="A41" t="s">
        <v>100</v>
      </c>
      <c r="B41" t="s">
        <v>97</v>
      </c>
      <c r="C41" t="s">
        <v>101</v>
      </c>
    </row>
    <row r="42" spans="1:3">
      <c r="A42" t="s">
        <v>102</v>
      </c>
      <c r="B42" t="s">
        <v>97</v>
      </c>
      <c r="C42" t="s">
        <v>103</v>
      </c>
    </row>
    <row r="43" spans="1:3">
      <c r="A43" t="s">
        <v>104</v>
      </c>
      <c r="B43" t="s">
        <v>97</v>
      </c>
      <c r="C43" t="s">
        <v>105</v>
      </c>
    </row>
    <row r="44" spans="1:3">
      <c r="A44" t="s">
        <v>106</v>
      </c>
      <c r="B44" t="s">
        <v>97</v>
      </c>
      <c r="C44" t="s">
        <v>107</v>
      </c>
    </row>
    <row r="45" spans="1:3">
      <c r="A45" t="s">
        <v>108</v>
      </c>
      <c r="B45" t="s">
        <v>97</v>
      </c>
      <c r="C45" t="s">
        <v>109</v>
      </c>
    </row>
    <row r="46" spans="1:3">
      <c r="A46" t="s">
        <v>110</v>
      </c>
      <c r="B46" t="s">
        <v>97</v>
      </c>
      <c r="C46" t="s">
        <v>111</v>
      </c>
    </row>
    <row r="47" spans="1:3">
      <c r="A47" t="s">
        <v>112</v>
      </c>
      <c r="B47" t="s">
        <v>97</v>
      </c>
      <c r="C47" t="s">
        <v>113</v>
      </c>
    </row>
    <row r="48" spans="1:3">
      <c r="A48" t="s">
        <v>114</v>
      </c>
      <c r="B48" t="s">
        <v>97</v>
      </c>
      <c r="C48" t="s">
        <v>115</v>
      </c>
    </row>
    <row r="49" spans="1:3">
      <c r="A49" t="s">
        <v>116</v>
      </c>
      <c r="B49" t="s">
        <v>97</v>
      </c>
      <c r="C49" t="s">
        <v>117</v>
      </c>
    </row>
    <row r="50" spans="1:3">
      <c r="A50" t="s">
        <v>118</v>
      </c>
      <c r="B50" t="s">
        <v>97</v>
      </c>
      <c r="C50" t="s">
        <v>119</v>
      </c>
    </row>
    <row r="51" spans="1:3">
      <c r="A51" t="s">
        <v>120</v>
      </c>
      <c r="B51" t="s">
        <v>97</v>
      </c>
      <c r="C51" t="s">
        <v>121</v>
      </c>
    </row>
    <row r="52" spans="1:3">
      <c r="A52" t="s">
        <v>122</v>
      </c>
      <c r="B52" t="s">
        <v>97</v>
      </c>
      <c r="C52" t="s">
        <v>123</v>
      </c>
    </row>
    <row r="53" spans="1:3">
      <c r="A53" t="s">
        <v>124</v>
      </c>
      <c r="B53" t="s">
        <v>97</v>
      </c>
      <c r="C53" t="s">
        <v>125</v>
      </c>
    </row>
    <row r="54" spans="1:3">
      <c r="A54" t="s">
        <v>126</v>
      </c>
      <c r="B54" t="s">
        <v>97</v>
      </c>
      <c r="C54" t="s">
        <v>127</v>
      </c>
    </row>
    <row r="55" spans="1:3">
      <c r="A55" t="s">
        <v>128</v>
      </c>
      <c r="B55" t="s">
        <v>97</v>
      </c>
      <c r="C55" t="s">
        <v>129</v>
      </c>
    </row>
    <row r="56" spans="1:3">
      <c r="A56" t="s">
        <v>130</v>
      </c>
      <c r="B56" t="s">
        <v>97</v>
      </c>
      <c r="C56" t="s">
        <v>131</v>
      </c>
    </row>
    <row r="57" spans="1:3">
      <c r="A57" t="s">
        <v>132</v>
      </c>
      <c r="B57" t="s">
        <v>97</v>
      </c>
      <c r="C57" t="s">
        <v>133</v>
      </c>
    </row>
    <row r="58" spans="1:3">
      <c r="A58" t="s">
        <v>134</v>
      </c>
      <c r="B58" t="s">
        <v>97</v>
      </c>
      <c r="C58" t="s">
        <v>135</v>
      </c>
    </row>
    <row r="59" spans="1:3">
      <c r="A59" t="s">
        <v>136</v>
      </c>
      <c r="B59" t="s">
        <v>97</v>
      </c>
      <c r="C59" t="s">
        <v>137</v>
      </c>
    </row>
    <row r="60" spans="1:3">
      <c r="A60" t="s">
        <v>138</v>
      </c>
      <c r="B60" t="s">
        <v>97</v>
      </c>
      <c r="C60" t="s">
        <v>139</v>
      </c>
    </row>
    <row r="61" spans="1:3">
      <c r="A61" t="s">
        <v>94</v>
      </c>
      <c r="B61" t="s">
        <v>97</v>
      </c>
      <c r="C61" t="s">
        <v>140</v>
      </c>
    </row>
    <row r="62" spans="1:3">
      <c r="A62" t="s">
        <v>141</v>
      </c>
      <c r="B62" t="s">
        <v>97</v>
      </c>
      <c r="C62" t="s">
        <v>142</v>
      </c>
    </row>
    <row r="63" spans="1:3">
      <c r="A63" t="s">
        <v>143</v>
      </c>
      <c r="B63" t="s">
        <v>97</v>
      </c>
      <c r="C63" t="s">
        <v>144</v>
      </c>
    </row>
    <row r="64" spans="1:3">
      <c r="A64" t="s">
        <v>145</v>
      </c>
      <c r="B64" t="s">
        <v>97</v>
      </c>
      <c r="C64" t="s">
        <v>146</v>
      </c>
    </row>
    <row r="65" spans="1:3">
      <c r="A65" t="s">
        <v>147</v>
      </c>
      <c r="B65" t="s">
        <v>97</v>
      </c>
      <c r="C65" t="s">
        <v>148</v>
      </c>
    </row>
    <row r="66" spans="1:3">
      <c r="A66" t="s">
        <v>149</v>
      </c>
      <c r="B66" t="s">
        <v>97</v>
      </c>
      <c r="C66" t="s">
        <v>150</v>
      </c>
    </row>
    <row r="67" spans="1:3">
      <c r="A67" t="s">
        <v>151</v>
      </c>
      <c r="B67" t="s">
        <v>97</v>
      </c>
      <c r="C67" t="s">
        <v>152</v>
      </c>
    </row>
    <row r="68" spans="1:3">
      <c r="A68" t="s">
        <v>153</v>
      </c>
      <c r="B68" t="s">
        <v>97</v>
      </c>
      <c r="C68" t="s">
        <v>154</v>
      </c>
    </row>
    <row r="69" spans="1:3">
      <c r="A69" t="s">
        <v>155</v>
      </c>
      <c r="B69" t="s">
        <v>97</v>
      </c>
      <c r="C69" t="s">
        <v>156</v>
      </c>
    </row>
    <row r="70" spans="1:3">
      <c r="A70" t="s">
        <v>157</v>
      </c>
      <c r="B70" t="s">
        <v>97</v>
      </c>
      <c r="C70" t="s">
        <v>158</v>
      </c>
    </row>
    <row r="71" spans="1:3">
      <c r="A71" t="s">
        <v>159</v>
      </c>
      <c r="B71" t="s">
        <v>97</v>
      </c>
      <c r="C71" t="s">
        <v>160</v>
      </c>
    </row>
    <row r="72" spans="1:3">
      <c r="A72" t="s">
        <v>161</v>
      </c>
      <c r="B72" t="s">
        <v>97</v>
      </c>
      <c r="C72" t="s">
        <v>162</v>
      </c>
    </row>
    <row r="73" spans="1:3">
      <c r="A73" t="s">
        <v>163</v>
      </c>
      <c r="B73" t="s">
        <v>97</v>
      </c>
      <c r="C73" t="s">
        <v>164</v>
      </c>
    </row>
    <row r="74" spans="1:3">
      <c r="A74" t="s">
        <v>165</v>
      </c>
      <c r="B74" t="s">
        <v>97</v>
      </c>
      <c r="C74" t="s">
        <v>131</v>
      </c>
    </row>
    <row r="75" spans="1:3">
      <c r="A75" t="s">
        <v>166</v>
      </c>
      <c r="B75" t="s">
        <v>97</v>
      </c>
      <c r="C75" t="s">
        <v>167</v>
      </c>
    </row>
    <row r="76" spans="1:3">
      <c r="A76" t="s">
        <v>168</v>
      </c>
      <c r="B76" t="s">
        <v>97</v>
      </c>
      <c r="C76" t="s">
        <v>169</v>
      </c>
    </row>
    <row r="77" spans="1:3">
      <c r="A77" t="s">
        <v>170</v>
      </c>
      <c r="B77" t="s">
        <v>97</v>
      </c>
      <c r="C77" t="s">
        <v>171</v>
      </c>
    </row>
    <row r="78" spans="1:3">
      <c r="A78" t="s">
        <v>172</v>
      </c>
      <c r="B78" t="s">
        <v>97</v>
      </c>
      <c r="C78" t="s">
        <v>173</v>
      </c>
    </row>
    <row r="79" spans="1:3">
      <c r="A79" t="s">
        <v>174</v>
      </c>
      <c r="B79" t="s">
        <v>97</v>
      </c>
      <c r="C79" t="s">
        <v>175</v>
      </c>
    </row>
    <row r="80" spans="1:3">
      <c r="A80" t="s">
        <v>176</v>
      </c>
      <c r="B80" t="s">
        <v>97</v>
      </c>
      <c r="C80" t="s">
        <v>177</v>
      </c>
    </row>
    <row r="81" spans="1:2">
      <c r="A81" t="s">
        <v>190</v>
      </c>
      <c r="B81" t="s">
        <v>190</v>
      </c>
    </row>
    <row r="82" spans="1:2">
      <c r="A82" t="s">
        <v>190</v>
      </c>
      <c r="B82" t="s">
        <v>190</v>
      </c>
    </row>
    <row r="83" spans="1:2">
      <c r="A83" t="s">
        <v>190</v>
      </c>
      <c r="B83" t="s">
        <v>190</v>
      </c>
    </row>
    <row r="84" spans="1:2">
      <c r="A84" t="s">
        <v>190</v>
      </c>
      <c r="B84" t="s">
        <v>190</v>
      </c>
    </row>
    <row r="85" spans="1:2">
      <c r="A85" t="s">
        <v>190</v>
      </c>
      <c r="B85" t="s">
        <v>190</v>
      </c>
    </row>
    <row r="86" spans="1:2">
      <c r="A86" t="s">
        <v>190</v>
      </c>
      <c r="B86" t="s">
        <v>190</v>
      </c>
    </row>
    <row r="87" spans="1:2">
      <c r="A87" t="s">
        <v>190</v>
      </c>
      <c r="B87" t="s">
        <v>190</v>
      </c>
    </row>
    <row r="88" spans="1:2">
      <c r="A88" t="s">
        <v>190</v>
      </c>
      <c r="B88" t="s">
        <v>190</v>
      </c>
    </row>
    <row r="89" spans="1:2">
      <c r="A89" t="s">
        <v>190</v>
      </c>
      <c r="B89" t="s">
        <v>190</v>
      </c>
    </row>
    <row r="90" spans="1:2">
      <c r="A90" t="s">
        <v>190</v>
      </c>
      <c r="B90" t="s">
        <v>190</v>
      </c>
    </row>
  </sheetData>
  <sortState ref="A24:C80">
    <sortCondition ref="A24:A80"/>
    <sortCondition ref="B24:B80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Budgeting Notes</vt:lpstr>
      <vt:lpstr>CES</vt:lpstr>
      <vt:lpstr>Sheet2</vt:lpstr>
    </vt:vector>
  </TitlesOfParts>
  <Company>Westwind School Division #74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peter.wright</dc:creator>
  <cp:lastModifiedBy>WWSD</cp:lastModifiedBy>
  <cp:lastPrinted>2017-11-01T15:40:12Z</cp:lastPrinted>
  <dcterms:created xsi:type="dcterms:W3CDTF">2008-01-24T17:42:50Z</dcterms:created>
  <dcterms:modified xsi:type="dcterms:W3CDTF">2017-11-21T21:37:15Z</dcterms:modified>
</cp:coreProperties>
</file>